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ifeng\Desktop\考评办年终\清单\"/>
    </mc:Choice>
  </mc:AlternateContent>
  <bookViews>
    <workbookView xWindow="0" yWindow="0" windowWidth="25440" windowHeight="11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F5" i="1"/>
  <c r="F6" i="1" s="1"/>
  <c r="E5" i="1"/>
  <c r="E6" i="1" s="1"/>
  <c r="H4" i="1"/>
  <c r="G4" i="1"/>
  <c r="H6" i="1" l="1"/>
  <c r="F7" i="1"/>
  <c r="G6" i="1"/>
  <c r="E7" i="1"/>
  <c r="G5" i="1"/>
  <c r="H5" i="1"/>
  <c r="E8" i="1" l="1"/>
  <c r="G7" i="1"/>
  <c r="H7" i="1"/>
  <c r="F8" i="1"/>
  <c r="F9" i="1" l="1"/>
  <c r="H8" i="1"/>
  <c r="E9" i="1"/>
  <c r="G8" i="1"/>
  <c r="E10" i="1" l="1"/>
  <c r="G9" i="1"/>
  <c r="F10" i="1"/>
  <c r="H9" i="1"/>
  <c r="F11" i="1" l="1"/>
  <c r="H10" i="1"/>
  <c r="E11" i="1"/>
  <c r="G10" i="1"/>
  <c r="E12" i="1" l="1"/>
  <c r="G11" i="1"/>
  <c r="F12" i="1"/>
  <c r="H11" i="1"/>
  <c r="F13" i="1" l="1"/>
  <c r="H12" i="1"/>
  <c r="E13" i="1"/>
  <c r="G12" i="1"/>
  <c r="E14" i="1" l="1"/>
  <c r="G13" i="1"/>
  <c r="F14" i="1"/>
  <c r="H13" i="1"/>
  <c r="F15" i="1" l="1"/>
  <c r="H15" i="1" s="1"/>
  <c r="H14" i="1"/>
  <c r="E15" i="1"/>
  <c r="G15" i="1" s="1"/>
  <c r="G14" i="1"/>
</calcChain>
</file>

<file path=xl/sharedStrings.xml><?xml version="1.0" encoding="utf-8"?>
<sst xmlns="http://schemas.openxmlformats.org/spreadsheetml/2006/main" count="10" uniqueCount="10">
  <si>
    <t>单位：万元</t>
  </si>
  <si>
    <t>月份</t>
  </si>
  <si>
    <t>批准投资</t>
  </si>
  <si>
    <t>年度计划</t>
  </si>
  <si>
    <t>月完成投资</t>
  </si>
  <si>
    <t>开工至今累计完成投资</t>
  </si>
  <si>
    <t>本年度完成投资</t>
  </si>
  <si>
    <t>完成总投资(%)</t>
  </si>
  <si>
    <t>完成年度计划(%)</t>
  </si>
  <si>
    <t>2018年西复线（杭州段）报表（1-12月）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</si>
</sst>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1"/>
      <color theme="1"/>
      <name val="宋体"/>
      <charset val="134"/>
      <scheme val="minor"/>
    </font>
    <font>
      <sz val="2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.5"/>
      <color indexed="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7" workbookViewId="0">
      <selection activeCell="O7" sqref="O7"/>
    </sheetView>
  </sheetViews>
  <sheetFormatPr defaultColWidth="9" defaultRowHeight="13.5" x14ac:dyDescent="0.15"/>
  <cols>
    <col min="5" max="5" width="11" customWidth="1"/>
    <col min="7" max="7" width="13" customWidth="1"/>
    <col min="8" max="8" width="12.75" customWidth="1"/>
    <col min="9" max="9" width="6.625" customWidth="1"/>
  </cols>
  <sheetData>
    <row r="1" spans="1:8" ht="53.25" customHeight="1" x14ac:dyDescent="0.15">
      <c r="A1" s="12" t="s">
        <v>9</v>
      </c>
      <c r="B1" s="12"/>
      <c r="C1" s="12"/>
      <c r="D1" s="12"/>
      <c r="E1" s="12"/>
      <c r="F1" s="12"/>
      <c r="G1" s="12"/>
      <c r="H1" s="12"/>
    </row>
    <row r="2" spans="1:8" ht="25.5" customHeight="1" x14ac:dyDescent="0.15">
      <c r="A2" s="1"/>
      <c r="B2" s="1"/>
      <c r="C2" s="1"/>
      <c r="D2" s="1"/>
      <c r="E2" s="1"/>
      <c r="F2" s="1"/>
      <c r="G2" s="2" t="s">
        <v>0</v>
      </c>
      <c r="H2" s="1"/>
    </row>
    <row r="3" spans="1:8" ht="35.1" customHeight="1" x14ac:dyDescent="0.15">
      <c r="A3" s="3" t="s">
        <v>1</v>
      </c>
      <c r="B3" s="3" t="s">
        <v>2</v>
      </c>
      <c r="C3" s="4" t="s">
        <v>3</v>
      </c>
      <c r="D3" s="5" t="s">
        <v>4</v>
      </c>
      <c r="E3" s="3" t="s">
        <v>5</v>
      </c>
      <c r="F3" s="3" t="s">
        <v>6</v>
      </c>
      <c r="G3" s="6" t="s">
        <v>7</v>
      </c>
      <c r="H3" s="6" t="s">
        <v>8</v>
      </c>
    </row>
    <row r="4" spans="1:8" ht="33.75" customHeight="1" x14ac:dyDescent="0.15">
      <c r="A4" s="7">
        <v>1</v>
      </c>
      <c r="B4" s="13">
        <v>2273700</v>
      </c>
      <c r="C4" s="13">
        <v>500000</v>
      </c>
      <c r="D4" s="7">
        <v>17610</v>
      </c>
      <c r="E4" s="7">
        <v>821806</v>
      </c>
      <c r="F4" s="7">
        <v>17610</v>
      </c>
      <c r="G4" s="8">
        <f>E4/B4</f>
        <v>0.36143994370409466</v>
      </c>
      <c r="H4" s="8">
        <f>F4/C4</f>
        <v>3.5220000000000001E-2</v>
      </c>
    </row>
    <row r="5" spans="1:8" ht="33.75" customHeight="1" x14ac:dyDescent="0.15">
      <c r="A5" s="7">
        <v>2</v>
      </c>
      <c r="B5" s="13"/>
      <c r="C5" s="13"/>
      <c r="D5" s="7">
        <v>5230</v>
      </c>
      <c r="E5" s="7">
        <f>E4+D5</f>
        <v>827036</v>
      </c>
      <c r="F5" s="7">
        <f>F4+D5</f>
        <v>22840</v>
      </c>
      <c r="G5" s="8">
        <f>E5/B4</f>
        <v>0.36374015921185732</v>
      </c>
      <c r="H5" s="8">
        <f>F5/C4</f>
        <v>4.5679999999999998E-2</v>
      </c>
    </row>
    <row r="6" spans="1:8" ht="33.75" customHeight="1" x14ac:dyDescent="0.15">
      <c r="A6" s="7">
        <v>3</v>
      </c>
      <c r="B6" s="13"/>
      <c r="C6" s="13"/>
      <c r="D6" s="7">
        <v>29120</v>
      </c>
      <c r="E6" s="7">
        <f t="shared" ref="E6:E15" si="0">E5+D6</f>
        <v>856156</v>
      </c>
      <c r="F6" s="7">
        <f>F5+D6</f>
        <v>51960</v>
      </c>
      <c r="G6" s="8">
        <f>E6/B4</f>
        <v>0.37654747767955316</v>
      </c>
      <c r="H6" s="8">
        <f>F6/C4</f>
        <v>0.10392</v>
      </c>
    </row>
    <row r="7" spans="1:8" ht="33.75" customHeight="1" x14ac:dyDescent="0.15">
      <c r="A7" s="7">
        <v>4</v>
      </c>
      <c r="B7" s="13"/>
      <c r="C7" s="13"/>
      <c r="D7" s="7">
        <f>27950+8580</f>
        <v>36530</v>
      </c>
      <c r="E7" s="7">
        <f t="shared" si="0"/>
        <v>892686</v>
      </c>
      <c r="F7" s="7">
        <f>F6+D7</f>
        <v>88490</v>
      </c>
      <c r="G7" s="8">
        <f>E7/B4</f>
        <v>0.39261380129304657</v>
      </c>
      <c r="H7" s="8">
        <f>F7/C4</f>
        <v>0.17698</v>
      </c>
    </row>
    <row r="8" spans="1:8" ht="33.75" customHeight="1" x14ac:dyDescent="0.15">
      <c r="A8" s="7">
        <v>5</v>
      </c>
      <c r="B8" s="13"/>
      <c r="C8" s="13"/>
      <c r="D8" s="7">
        <f>32180+8840</f>
        <v>41020</v>
      </c>
      <c r="E8" s="7">
        <f t="shared" si="0"/>
        <v>933706</v>
      </c>
      <c r="F8" s="7">
        <f>F7+D8</f>
        <v>129510</v>
      </c>
      <c r="G8" s="8">
        <f>E8/B4</f>
        <v>0.41065487971148351</v>
      </c>
      <c r="H8" s="8">
        <f>F8/C4</f>
        <v>0.25901999999999997</v>
      </c>
    </row>
    <row r="9" spans="1:8" ht="33.75" customHeight="1" x14ac:dyDescent="0.15">
      <c r="A9" s="7">
        <v>6</v>
      </c>
      <c r="B9" s="13"/>
      <c r="C9" s="13"/>
      <c r="D9" s="7">
        <f>43410+14610</f>
        <v>58020</v>
      </c>
      <c r="E9" s="7">
        <f t="shared" si="0"/>
        <v>991726</v>
      </c>
      <c r="F9" s="7">
        <f t="shared" ref="F9:F15" si="1">F8+D9</f>
        <v>187530</v>
      </c>
      <c r="G9" s="8">
        <f>E9/B4</f>
        <v>0.43617275805955052</v>
      </c>
      <c r="H9" s="8">
        <f>F9/C4</f>
        <v>0.37506</v>
      </c>
    </row>
    <row r="10" spans="1:8" ht="33.75" customHeight="1" x14ac:dyDescent="0.15">
      <c r="A10" s="9">
        <v>7</v>
      </c>
      <c r="B10" s="13"/>
      <c r="C10" s="13"/>
      <c r="D10" s="7">
        <v>93540</v>
      </c>
      <c r="E10" s="7">
        <f t="shared" si="0"/>
        <v>1085266</v>
      </c>
      <c r="F10" s="7">
        <f t="shared" si="1"/>
        <v>281070</v>
      </c>
      <c r="G10" s="8">
        <f>E10/B4</f>
        <v>0.47731275014293884</v>
      </c>
      <c r="H10" s="8">
        <f>F10/C4</f>
        <v>0.56213999999999997</v>
      </c>
    </row>
    <row r="11" spans="1:8" ht="33.75" customHeight="1" x14ac:dyDescent="0.15">
      <c r="A11" s="9">
        <v>8</v>
      </c>
      <c r="B11" s="13"/>
      <c r="C11" s="13"/>
      <c r="D11" s="7">
        <v>66100</v>
      </c>
      <c r="E11" s="7">
        <f t="shared" si="0"/>
        <v>1151366</v>
      </c>
      <c r="F11" s="7">
        <f t="shared" si="1"/>
        <v>347170</v>
      </c>
      <c r="G11" s="8">
        <f>E11/B4</f>
        <v>0.50638430751638297</v>
      </c>
      <c r="H11" s="8">
        <f>F11/C4</f>
        <v>0.69433999999999996</v>
      </c>
    </row>
    <row r="12" spans="1:8" ht="33.75" customHeight="1" x14ac:dyDescent="0.15">
      <c r="A12" s="9">
        <v>9</v>
      </c>
      <c r="B12" s="13"/>
      <c r="C12" s="13"/>
      <c r="D12" s="7">
        <v>57000</v>
      </c>
      <c r="E12" s="7">
        <f t="shared" si="0"/>
        <v>1208366</v>
      </c>
      <c r="F12" s="7">
        <f t="shared" si="1"/>
        <v>404170</v>
      </c>
      <c r="G12" s="8">
        <f>E12/B4</f>
        <v>0.5314535778686722</v>
      </c>
      <c r="H12" s="8">
        <f>F12/C4</f>
        <v>0.80833999999999995</v>
      </c>
    </row>
    <row r="13" spans="1:8" ht="33.75" customHeight="1" x14ac:dyDescent="0.15">
      <c r="A13" s="9">
        <v>10</v>
      </c>
      <c r="B13" s="13"/>
      <c r="C13" s="13"/>
      <c r="D13" s="9">
        <v>55454</v>
      </c>
      <c r="E13" s="9">
        <f t="shared" si="0"/>
        <v>1263820</v>
      </c>
      <c r="F13" s="7">
        <f t="shared" si="1"/>
        <v>459624</v>
      </c>
      <c r="G13" s="10">
        <f>E13/B4</f>
        <v>0.55584289923912567</v>
      </c>
      <c r="H13" s="10">
        <f>F13/C4</f>
        <v>0.91924799999999995</v>
      </c>
    </row>
    <row r="14" spans="1:8" ht="33.75" customHeight="1" x14ac:dyDescent="0.15">
      <c r="A14" s="9">
        <v>11</v>
      </c>
      <c r="B14" s="13"/>
      <c r="C14" s="13"/>
      <c r="D14" s="7">
        <v>61536</v>
      </c>
      <c r="E14" s="9">
        <f t="shared" si="0"/>
        <v>1325356</v>
      </c>
      <c r="F14" s="7">
        <f t="shared" si="1"/>
        <v>521160</v>
      </c>
      <c r="G14" s="10">
        <f>E14/B4</f>
        <v>0.58290715573734442</v>
      </c>
      <c r="H14" s="10">
        <f>F14/C4</f>
        <v>1.0423199999999999</v>
      </c>
    </row>
    <row r="15" spans="1:8" ht="33.75" customHeight="1" x14ac:dyDescent="0.15">
      <c r="A15" s="9">
        <v>12</v>
      </c>
      <c r="B15" s="13"/>
      <c r="C15" s="13"/>
      <c r="D15" s="11">
        <v>46440</v>
      </c>
      <c r="E15" s="9">
        <f t="shared" si="0"/>
        <v>1371796</v>
      </c>
      <c r="F15" s="7">
        <f t="shared" si="1"/>
        <v>567600</v>
      </c>
      <c r="G15" s="10">
        <f>E15/B4</f>
        <v>0.60333201389805169</v>
      </c>
      <c r="H15" s="10">
        <f>F15/C4</f>
        <v>1.1352</v>
      </c>
    </row>
  </sheetData>
  <mergeCells count="3">
    <mergeCell ref="A1:H1"/>
    <mergeCell ref="B4:B15"/>
    <mergeCell ref="C4:C15"/>
  </mergeCells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葛丽峰</cp:lastModifiedBy>
  <dcterms:created xsi:type="dcterms:W3CDTF">2006-09-13T11:21:00Z</dcterms:created>
  <dcterms:modified xsi:type="dcterms:W3CDTF">2019-01-21T08:50:24Z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