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elifeng\Desktop\考评办年终\"/>
    </mc:Choice>
  </mc:AlternateContent>
  <bookViews>
    <workbookView xWindow="0" yWindow="0" windowWidth="25200" windowHeight="12015" activeTab="1"/>
  </bookViews>
  <sheets>
    <sheet name="线网优化清单" sheetId="2" r:id="rId1"/>
    <sheet name="公共交通客运量" sheetId="1" r:id="rId2"/>
  </sheets>
  <calcPr calcId="162913"/>
</workbook>
</file>

<file path=xl/calcChain.xml><?xml version="1.0" encoding="utf-8"?>
<calcChain xmlns="http://schemas.openxmlformats.org/spreadsheetml/2006/main">
  <c r="L18" i="1" l="1"/>
  <c r="F17" i="1"/>
  <c r="K17" i="1" s="1"/>
  <c r="K19" i="1" s="1"/>
  <c r="E17" i="1"/>
  <c r="J17" i="1" s="1"/>
  <c r="J19" i="1" s="1"/>
  <c r="D17" i="1"/>
  <c r="I17" i="1" s="1"/>
  <c r="I19" i="1" s="1"/>
  <c r="C17" i="1"/>
  <c r="H17" i="1" s="1"/>
  <c r="H19" i="1" s="1"/>
  <c r="A17" i="1"/>
  <c r="K16" i="1"/>
  <c r="J16" i="1"/>
  <c r="I16" i="1"/>
  <c r="H16" i="1"/>
  <c r="G16" i="1"/>
  <c r="L16" i="1" s="1"/>
  <c r="N16" i="1" s="1"/>
  <c r="G15" i="1"/>
  <c r="G14" i="1"/>
  <c r="G13" i="1"/>
  <c r="G12" i="1"/>
  <c r="G11" i="1"/>
  <c r="G10" i="1"/>
  <c r="G9" i="1"/>
  <c r="G8" i="1"/>
  <c r="G7" i="1"/>
  <c r="G6" i="1"/>
  <c r="G5" i="1"/>
  <c r="G17" i="1" s="1"/>
  <c r="L17" i="1" s="1"/>
  <c r="L19" i="1" l="1"/>
  <c r="N17" i="1"/>
</calcChain>
</file>

<file path=xl/sharedStrings.xml><?xml version="1.0" encoding="utf-8"?>
<sst xmlns="http://schemas.openxmlformats.org/spreadsheetml/2006/main" count="64" uniqueCount="46">
  <si>
    <t>2018年公共交通客运量统计表</t>
  </si>
  <si>
    <t>主城区分方式客运量（万人次）</t>
  </si>
  <si>
    <t>主城区公共交通</t>
  </si>
  <si>
    <t>2018年每月日均（万人次）</t>
  </si>
  <si>
    <r>
      <rPr>
        <b/>
        <sz val="10.5"/>
        <color theme="1"/>
        <rFont val="Times New Roman"/>
        <family val="1"/>
      </rPr>
      <t>2018</t>
    </r>
    <r>
      <rPr>
        <b/>
        <sz val="10.5"/>
        <color theme="1"/>
        <rFont val="宋体"/>
        <charset val="134"/>
      </rPr>
      <t>年</t>
    </r>
    <r>
      <rPr>
        <b/>
        <sz val="10.5"/>
        <color theme="1"/>
        <rFont val="Times New Roman"/>
        <family val="1"/>
      </rPr>
      <t xml:space="preserve">           </t>
    </r>
    <r>
      <rPr>
        <b/>
        <sz val="10.5"/>
        <color theme="1"/>
        <rFont val="宋体"/>
        <charset val="134"/>
      </rPr>
      <t>总量月日均</t>
    </r>
  </si>
  <si>
    <r>
      <rPr>
        <sz val="10.5"/>
        <color theme="1"/>
        <rFont val="Times New Roman"/>
        <family val="1"/>
      </rPr>
      <t>2017</t>
    </r>
    <r>
      <rPr>
        <sz val="10.5"/>
        <color theme="1"/>
        <rFont val="宋体"/>
        <charset val="134"/>
      </rPr>
      <t>年</t>
    </r>
    <r>
      <rPr>
        <sz val="10.5"/>
        <color theme="1"/>
        <rFont val="Times New Roman"/>
        <family val="1"/>
      </rPr>
      <t xml:space="preserve">
</t>
    </r>
    <r>
      <rPr>
        <sz val="10.5"/>
        <color theme="1"/>
        <rFont val="宋体"/>
        <charset val="134"/>
      </rPr>
      <t>总量月日均</t>
    </r>
  </si>
  <si>
    <t>同比</t>
  </si>
  <si>
    <t>计算天数</t>
  </si>
  <si>
    <r>
      <rPr>
        <sz val="10.5"/>
        <color theme="1"/>
        <rFont val="Times New Roman"/>
        <family val="1"/>
      </rPr>
      <t>2018</t>
    </r>
    <r>
      <rPr>
        <sz val="10.5"/>
        <color theme="1"/>
        <rFont val="宋体"/>
        <charset val="134"/>
      </rPr>
      <t>年</t>
    </r>
  </si>
  <si>
    <t>公共汽电车</t>
  </si>
  <si>
    <t>轨道交通</t>
  </si>
  <si>
    <t>公共自行车</t>
  </si>
  <si>
    <t>水上巴士</t>
  </si>
  <si>
    <r>
      <rPr>
        <sz val="11"/>
        <color theme="1"/>
        <rFont val="宋体"/>
        <charset val="134"/>
        <scheme val="minor"/>
      </rPr>
      <t>客运总量</t>
    </r>
    <r>
      <rPr>
        <sz val="10"/>
        <color theme="1"/>
        <rFont val="宋体"/>
        <charset val="134"/>
        <scheme val="minor"/>
      </rPr>
      <t>（万人次）</t>
    </r>
  </si>
  <si>
    <t>总量月日均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</si>
  <si>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</si>
  <si>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</si>
  <si>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</si>
  <si>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</si>
  <si>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</si>
  <si>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</si>
  <si>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</si>
  <si>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</si>
  <si>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</si>
  <si>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</si>
  <si>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</si>
  <si>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</si>
  <si>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年增长</t>
  </si>
  <si>
    <t>2018年1-12月份公交线网新辟优化清单</t>
    <phoneticPr fontId="13" type="noConversion"/>
  </si>
  <si>
    <t>新辟线路</t>
  </si>
  <si>
    <t>优化线路</t>
  </si>
  <si>
    <t>436、112、402</t>
  </si>
  <si>
    <t>9、71</t>
  </si>
  <si>
    <t>无</t>
  </si>
  <si>
    <t>83、137、355、124、197</t>
  </si>
  <si>
    <t>92、B支2C、352、136、305、1408</t>
  </si>
  <si>
    <t>1213、1214、278</t>
  </si>
  <si>
    <t>114、115、B7、113</t>
  </si>
  <si>
    <t>B2C、220</t>
  </si>
  <si>
    <t xml:space="preserve">130、528  </t>
  </si>
  <si>
    <t>1505、1005</t>
  </si>
  <si>
    <t xml:space="preserve">1407、358、1601、1903、345、22 </t>
  </si>
  <si>
    <t>52、334</t>
  </si>
  <si>
    <t>147、269</t>
    <phoneticPr fontId="13" type="noConversion"/>
  </si>
  <si>
    <t>B2C、350、400</t>
    <phoneticPr fontId="13" type="noConversion"/>
  </si>
  <si>
    <t>共计条数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</si>
</sst>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15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微软雅黑"/>
      <charset val="134"/>
    </font>
    <font>
      <b/>
      <sz val="11"/>
      <color rgb="FFFF0000"/>
      <name val="微软雅黑"/>
      <charset val="134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177" fontId="10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76" fontId="7" fillId="0" borderId="0" xfId="0" applyNumberFormat="1" applyFont="1">
      <alignment vertical="center"/>
    </xf>
    <xf numFmtId="177" fontId="1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I9" sqref="I9"/>
    </sheetView>
  </sheetViews>
  <sheetFormatPr defaultColWidth="9" defaultRowHeight="13.5" x14ac:dyDescent="0.15"/>
  <cols>
    <col min="1" max="1" width="9" style="32"/>
    <col min="2" max="3" width="32.125" style="32" customWidth="1"/>
    <col min="4" max="16384" width="9" style="32"/>
  </cols>
  <sheetData>
    <row r="1" spans="1:3" ht="37.5" customHeight="1" x14ac:dyDescent="0.15">
      <c r="A1" s="31" t="s">
        <v>28</v>
      </c>
      <c r="B1" s="31"/>
      <c r="C1" s="31"/>
    </row>
    <row r="2" spans="1:3" ht="36.75" customHeight="1" x14ac:dyDescent="0.15">
      <c r="A2" s="33"/>
      <c r="B2" s="33" t="s">
        <v>29</v>
      </c>
      <c r="C2" s="33" t="s">
        <v>30</v>
      </c>
    </row>
    <row r="3" spans="1:3" ht="33" customHeight="1" x14ac:dyDescent="0.15">
      <c r="A3" s="33" t="s">
        <v>15</v>
      </c>
      <c r="B3" s="33">
        <v>586</v>
      </c>
      <c r="C3" s="33" t="s">
        <v>31</v>
      </c>
    </row>
    <row r="4" spans="1:3" ht="36.75" customHeight="1" x14ac:dyDescent="0.15">
      <c r="A4" s="33" t="s">
        <v>16</v>
      </c>
      <c r="B4" s="33">
        <v>1303</v>
      </c>
      <c r="C4" s="33" t="s">
        <v>32</v>
      </c>
    </row>
    <row r="5" spans="1:3" ht="36" customHeight="1" x14ac:dyDescent="0.15">
      <c r="A5" s="33" t="s">
        <v>17</v>
      </c>
      <c r="B5" s="33" t="s">
        <v>33</v>
      </c>
      <c r="C5" s="33" t="s">
        <v>34</v>
      </c>
    </row>
    <row r="6" spans="1:3" ht="35.25" customHeight="1" x14ac:dyDescent="0.15">
      <c r="A6" s="33" t="s">
        <v>18</v>
      </c>
      <c r="B6" s="33" t="s">
        <v>33</v>
      </c>
      <c r="C6" s="33" t="s">
        <v>35</v>
      </c>
    </row>
    <row r="7" spans="1:3" ht="37.5" customHeight="1" x14ac:dyDescent="0.15">
      <c r="A7" s="33" t="s">
        <v>19</v>
      </c>
      <c r="B7" s="33" t="s">
        <v>36</v>
      </c>
      <c r="C7" s="33" t="s">
        <v>37</v>
      </c>
    </row>
    <row r="8" spans="1:3" ht="36.75" customHeight="1" x14ac:dyDescent="0.15">
      <c r="A8" s="33" t="s">
        <v>20</v>
      </c>
      <c r="B8" s="33" t="s">
        <v>33</v>
      </c>
      <c r="C8" s="33" t="s">
        <v>38</v>
      </c>
    </row>
    <row r="9" spans="1:3" ht="36.75" customHeight="1" x14ac:dyDescent="0.15">
      <c r="A9" s="33" t="s">
        <v>21</v>
      </c>
      <c r="B9" s="33">
        <v>1705</v>
      </c>
      <c r="C9" s="33" t="s">
        <v>39</v>
      </c>
    </row>
    <row r="10" spans="1:3" ht="42.75" customHeight="1" x14ac:dyDescent="0.15">
      <c r="A10" s="33" t="s">
        <v>22</v>
      </c>
      <c r="B10" s="33" t="s">
        <v>40</v>
      </c>
      <c r="C10" s="33" t="s">
        <v>41</v>
      </c>
    </row>
    <row r="11" spans="1:3" ht="36.75" customHeight="1" x14ac:dyDescent="0.15">
      <c r="A11" s="33" t="s">
        <v>23</v>
      </c>
      <c r="B11" s="33" t="s">
        <v>33</v>
      </c>
      <c r="C11" s="33" t="s">
        <v>42</v>
      </c>
    </row>
    <row r="12" spans="1:3" ht="30.75" customHeight="1" x14ac:dyDescent="0.15">
      <c r="A12" s="33" t="s">
        <v>24</v>
      </c>
      <c r="B12" s="33" t="s">
        <v>43</v>
      </c>
      <c r="C12" s="33" t="s">
        <v>44</v>
      </c>
    </row>
    <row r="13" spans="1:3" ht="36.75" customHeight="1" x14ac:dyDescent="0.15">
      <c r="A13" s="33" t="s">
        <v>25</v>
      </c>
      <c r="B13" s="33">
        <v>420</v>
      </c>
      <c r="C13" s="33">
        <v>1300</v>
      </c>
    </row>
    <row r="14" spans="1:3" ht="36.75" customHeight="1" x14ac:dyDescent="0.15">
      <c r="A14" s="33" t="s">
        <v>45</v>
      </c>
      <c r="B14" s="33">
        <v>11</v>
      </c>
      <c r="C14" s="33">
        <v>36</v>
      </c>
    </row>
  </sheetData>
  <mergeCells count="1">
    <mergeCell ref="A1:C1"/>
  </mergeCells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tabSelected="1" topLeftCell="A10" workbookViewId="0">
      <selection activeCell="H23" sqref="H23"/>
    </sheetView>
  </sheetViews>
  <sheetFormatPr defaultColWidth="9" defaultRowHeight="13.5" x14ac:dyDescent="0.15"/>
  <cols>
    <col min="1" max="1" width="7.25" style="2" customWidth="1"/>
    <col min="2" max="2" width="8.125" style="2" customWidth="1"/>
    <col min="3" max="3" width="11.625" style="2" customWidth="1"/>
    <col min="4" max="4" width="10.375" style="2" customWidth="1"/>
    <col min="5" max="5" width="9.75" style="2" customWidth="1"/>
    <col min="6" max="6" width="9" style="2" customWidth="1"/>
    <col min="7" max="7" width="16.125" style="2" customWidth="1"/>
    <col min="8" max="8" width="10.125" style="2" customWidth="1"/>
    <col min="9" max="9" width="9" style="2" customWidth="1"/>
    <col min="10" max="10" width="9.375" style="2" customWidth="1"/>
    <col min="11" max="11" width="9.625" style="2" customWidth="1"/>
    <col min="12" max="12" width="10.25" style="2" customWidth="1"/>
    <col min="13" max="13" width="9.625" style="2" customWidth="1"/>
    <col min="14" max="16384" width="9" style="2"/>
  </cols>
  <sheetData>
    <row r="2" spans="1:16" ht="25.5" x14ac:dyDescent="0.1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6" ht="21.95" customHeight="1" x14ac:dyDescent="0.15">
      <c r="A3" s="3"/>
      <c r="B3" s="3"/>
      <c r="C3" s="21" t="s">
        <v>1</v>
      </c>
      <c r="D3" s="22"/>
      <c r="E3" s="22"/>
      <c r="F3" s="23"/>
      <c r="G3" s="4" t="s">
        <v>2</v>
      </c>
      <c r="H3" s="21" t="s">
        <v>3</v>
      </c>
      <c r="I3" s="22"/>
      <c r="J3" s="22"/>
      <c r="K3" s="23"/>
      <c r="L3" s="25" t="s">
        <v>4</v>
      </c>
      <c r="M3" s="27" t="s">
        <v>5</v>
      </c>
      <c r="N3" s="29" t="s">
        <v>6</v>
      </c>
      <c r="O3" s="24"/>
      <c r="P3" s="24"/>
    </row>
    <row r="4" spans="1:16" ht="21.95" customHeight="1" x14ac:dyDescent="0.1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5" t="s">
        <v>13</v>
      </c>
      <c r="H4" s="3" t="s">
        <v>9</v>
      </c>
      <c r="I4" s="3" t="s">
        <v>10</v>
      </c>
      <c r="J4" s="3" t="s">
        <v>11</v>
      </c>
      <c r="K4" s="3" t="s">
        <v>12</v>
      </c>
      <c r="L4" s="26" t="s">
        <v>14</v>
      </c>
      <c r="M4" s="28"/>
      <c r="N4" s="30"/>
      <c r="O4" s="13"/>
      <c r="P4" s="14"/>
    </row>
    <row r="5" spans="1:16" ht="21.95" customHeight="1" x14ac:dyDescent="0.15">
      <c r="A5" s="3">
        <v>31</v>
      </c>
      <c r="B5" s="3" t="s">
        <v>15</v>
      </c>
      <c r="C5" s="6">
        <v>10461.9</v>
      </c>
      <c r="D5" s="6">
        <v>3754.56</v>
      </c>
      <c r="E5" s="6">
        <v>365.65</v>
      </c>
      <c r="F5" s="6">
        <v>6.6451000000000002</v>
      </c>
      <c r="G5" s="6">
        <f t="shared" ref="G5:G16" si="0">C5+D5+E5+F5</f>
        <v>14588.755099999998</v>
      </c>
      <c r="H5" s="6">
        <v>337.48064516129</v>
      </c>
      <c r="I5" s="6">
        <v>121.114838709677</v>
      </c>
      <c r="J5" s="6">
        <v>11.7951612903226</v>
      </c>
      <c r="K5" s="6">
        <v>0.21435806451612899</v>
      </c>
      <c r="L5" s="15">
        <v>470.605003225806</v>
      </c>
      <c r="M5" s="6">
        <v>412.48548387096798</v>
      </c>
      <c r="N5" s="16">
        <v>0.14090076288119599</v>
      </c>
      <c r="O5" s="17"/>
      <c r="P5" s="17"/>
    </row>
    <row r="6" spans="1:16" ht="21.95" customHeight="1" x14ac:dyDescent="0.15">
      <c r="A6" s="3">
        <v>31</v>
      </c>
      <c r="B6" s="3" t="s">
        <v>16</v>
      </c>
      <c r="C6" s="6">
        <v>9015.5400000000009</v>
      </c>
      <c r="D6" s="6">
        <v>3193.82</v>
      </c>
      <c r="E6" s="6">
        <v>365.31</v>
      </c>
      <c r="F6" s="6">
        <v>7.1444999999999999</v>
      </c>
      <c r="G6" s="6">
        <f t="shared" si="0"/>
        <v>12581.8145</v>
      </c>
      <c r="H6" s="6">
        <v>290.82387096774198</v>
      </c>
      <c r="I6" s="6">
        <v>103.026451612903</v>
      </c>
      <c r="J6" s="6">
        <v>11.784193548387099</v>
      </c>
      <c r="K6" s="6">
        <v>0.230467741935484</v>
      </c>
      <c r="L6" s="15">
        <v>405.86498387096799</v>
      </c>
      <c r="M6" s="6">
        <v>375.76903225806399</v>
      </c>
      <c r="N6" s="16">
        <v>8.0091622856868203E-2</v>
      </c>
      <c r="O6" s="17"/>
      <c r="P6" s="17"/>
    </row>
    <row r="7" spans="1:16" ht="21.95" customHeight="1" x14ac:dyDescent="0.15">
      <c r="A7" s="3">
        <v>28</v>
      </c>
      <c r="B7" s="3" t="s">
        <v>17</v>
      </c>
      <c r="C7" s="6">
        <v>9139.57</v>
      </c>
      <c r="D7" s="6">
        <v>3990.63</v>
      </c>
      <c r="E7" s="6">
        <v>477.43</v>
      </c>
      <c r="F7" s="6">
        <v>8.6493000000000002</v>
      </c>
      <c r="G7" s="6">
        <f t="shared" si="0"/>
        <v>13616.2793</v>
      </c>
      <c r="H7" s="6">
        <v>326.41321428571399</v>
      </c>
      <c r="I7" s="6">
        <v>142.52250000000001</v>
      </c>
      <c r="J7" s="6">
        <v>17.051071428571401</v>
      </c>
      <c r="K7" s="6">
        <v>0.308903571428571</v>
      </c>
      <c r="L7" s="15">
        <v>486.29568928571399</v>
      </c>
      <c r="M7" s="6">
        <v>451.74780357142902</v>
      </c>
      <c r="N7" s="16">
        <v>7.6476045796253903E-2</v>
      </c>
      <c r="O7" s="17"/>
      <c r="P7" s="17"/>
    </row>
    <row r="8" spans="1:16" ht="21.95" customHeight="1" x14ac:dyDescent="0.15">
      <c r="A8" s="3">
        <v>31</v>
      </c>
      <c r="B8" s="3" t="s">
        <v>18</v>
      </c>
      <c r="C8" s="6">
        <v>10430.4</v>
      </c>
      <c r="D8" s="6">
        <v>4626.97</v>
      </c>
      <c r="E8" s="6">
        <v>640.16</v>
      </c>
      <c r="F8" s="6">
        <v>12.12</v>
      </c>
      <c r="G8" s="6">
        <f t="shared" si="0"/>
        <v>15709.65</v>
      </c>
      <c r="H8" s="6">
        <v>336.46451612903201</v>
      </c>
      <c r="I8" s="6">
        <v>149.257096774194</v>
      </c>
      <c r="J8" s="6">
        <v>20.650322580645199</v>
      </c>
      <c r="K8" s="6">
        <v>0.390967741935484</v>
      </c>
      <c r="L8" s="15">
        <v>506.76290322580599</v>
      </c>
      <c r="M8" s="6">
        <v>448.964838709677</v>
      </c>
      <c r="N8" s="16">
        <v>0.12873628296202499</v>
      </c>
      <c r="O8" s="17"/>
      <c r="P8" s="17"/>
    </row>
    <row r="9" spans="1:16" ht="21.95" customHeight="1" x14ac:dyDescent="0.15">
      <c r="A9" s="3">
        <v>30</v>
      </c>
      <c r="B9" s="3" t="s">
        <v>19</v>
      </c>
      <c r="C9" s="6">
        <v>10042.642</v>
      </c>
      <c r="D9" s="6">
        <v>4480.18</v>
      </c>
      <c r="E9" s="6">
        <v>605.76</v>
      </c>
      <c r="F9" s="6">
        <v>12.431900000000001</v>
      </c>
      <c r="G9" s="6">
        <f t="shared" si="0"/>
        <v>15141.0139</v>
      </c>
      <c r="H9" s="6">
        <v>334.75473333333298</v>
      </c>
      <c r="I9" s="6">
        <v>149.339333333333</v>
      </c>
      <c r="J9" s="6">
        <v>20.192</v>
      </c>
      <c r="K9" s="6">
        <v>0.41439666666666702</v>
      </c>
      <c r="L9" s="15">
        <v>504.700463333333</v>
      </c>
      <c r="M9" s="6">
        <v>444.66466666666702</v>
      </c>
      <c r="N9" s="16">
        <v>0.13501364323977499</v>
      </c>
      <c r="O9" s="17"/>
      <c r="P9" s="17"/>
    </row>
    <row r="10" spans="1:16" ht="21.95" customHeight="1" x14ac:dyDescent="0.15">
      <c r="A10" s="3">
        <v>31</v>
      </c>
      <c r="B10" s="3" t="s">
        <v>20</v>
      </c>
      <c r="C10" s="6">
        <v>9861.4161999999997</v>
      </c>
      <c r="D10" s="6">
        <v>4458.62</v>
      </c>
      <c r="E10" s="6">
        <v>586.81259999999997</v>
      </c>
      <c r="F10" s="6">
        <v>10.6303</v>
      </c>
      <c r="G10" s="6">
        <f t="shared" si="0"/>
        <v>14917.479099999999</v>
      </c>
      <c r="H10" s="6">
        <v>318.11020000000002</v>
      </c>
      <c r="I10" s="6">
        <v>143.82645161290301</v>
      </c>
      <c r="J10" s="6">
        <v>18.929438709677399</v>
      </c>
      <c r="K10" s="6">
        <v>0.34291290322580598</v>
      </c>
      <c r="L10" s="15">
        <v>481.20900322580599</v>
      </c>
      <c r="M10" s="6">
        <v>414.52387096774203</v>
      </c>
      <c r="N10" s="16">
        <v>0.16087163352591</v>
      </c>
      <c r="O10" s="17"/>
      <c r="P10" s="17"/>
    </row>
    <row r="11" spans="1:16" ht="21.95" customHeight="1" x14ac:dyDescent="0.15">
      <c r="A11" s="3">
        <v>30</v>
      </c>
      <c r="B11" s="3" t="s">
        <v>21</v>
      </c>
      <c r="C11" s="6">
        <v>8623.6715999999997</v>
      </c>
      <c r="D11" s="6">
        <v>4596.0600000000004</v>
      </c>
      <c r="E11" s="6">
        <v>540.15520000000004</v>
      </c>
      <c r="F11" s="6">
        <v>10.207800000000001</v>
      </c>
      <c r="G11" s="6">
        <f t="shared" si="0"/>
        <v>13770.094599999999</v>
      </c>
      <c r="H11" s="7">
        <v>287.45571999999999</v>
      </c>
      <c r="I11" s="7">
        <v>153.202</v>
      </c>
      <c r="J11" s="7">
        <v>18.0051733333333</v>
      </c>
      <c r="K11" s="7">
        <v>0.34026000000000001</v>
      </c>
      <c r="L11" s="18">
        <v>459.00315333333299</v>
      </c>
      <c r="M11" s="6">
        <v>436.67033333333302</v>
      </c>
      <c r="N11" s="16">
        <v>5.1143433146745299E-2</v>
      </c>
      <c r="O11" s="17"/>
      <c r="P11" s="17"/>
    </row>
    <row r="12" spans="1:16" ht="21.95" customHeight="1" x14ac:dyDescent="0.15">
      <c r="A12" s="3">
        <v>31</v>
      </c>
      <c r="B12" s="3" t="s">
        <v>22</v>
      </c>
      <c r="C12" s="6">
        <v>9450.4213999999993</v>
      </c>
      <c r="D12" s="6">
        <v>4760.92</v>
      </c>
      <c r="E12" s="6">
        <v>511.59829999999999</v>
      </c>
      <c r="F12" s="6">
        <v>11.7395</v>
      </c>
      <c r="G12" s="6">
        <f t="shared" si="0"/>
        <v>14734.679199999999</v>
      </c>
      <c r="H12" s="7">
        <v>304.852303225806</v>
      </c>
      <c r="I12" s="7">
        <v>153.57806451612899</v>
      </c>
      <c r="J12" s="7">
        <v>16.503170967741902</v>
      </c>
      <c r="K12" s="7">
        <v>0.37869354838709701</v>
      </c>
      <c r="L12" s="18">
        <v>475.312232258064</v>
      </c>
      <c r="M12" s="6">
        <v>423.17967741935502</v>
      </c>
      <c r="N12" s="16">
        <v>0.12319248210742401</v>
      </c>
      <c r="O12" s="17"/>
      <c r="P12" s="17"/>
    </row>
    <row r="13" spans="1:16" ht="21.95" customHeight="1" x14ac:dyDescent="0.15">
      <c r="A13" s="3">
        <v>31</v>
      </c>
      <c r="B13" s="3" t="s">
        <v>23</v>
      </c>
      <c r="C13" s="6">
        <v>9579.5692999999992</v>
      </c>
      <c r="D13" s="6">
        <v>4675.8</v>
      </c>
      <c r="E13" s="6">
        <v>560.21</v>
      </c>
      <c r="F13" s="6">
        <v>11.2026</v>
      </c>
      <c r="G13" s="6">
        <f t="shared" si="0"/>
        <v>14826.781899999998</v>
      </c>
      <c r="H13" s="7">
        <v>307.502235483871</v>
      </c>
      <c r="I13" s="7">
        <v>150.832258064516</v>
      </c>
      <c r="J13" s="7">
        <v>18.071290322580602</v>
      </c>
      <c r="K13" s="7">
        <v>0.36137419354838701</v>
      </c>
      <c r="L13" s="18">
        <v>476.76715806451602</v>
      </c>
      <c r="M13" s="6">
        <v>425.39761935483898</v>
      </c>
      <c r="N13" s="16">
        <v>0.120756526065154</v>
      </c>
      <c r="O13" s="17"/>
      <c r="P13" s="17"/>
    </row>
    <row r="14" spans="1:16" ht="21.95" customHeight="1" x14ac:dyDescent="0.15">
      <c r="A14" s="3">
        <v>30</v>
      </c>
      <c r="B14" s="3" t="s">
        <v>24</v>
      </c>
      <c r="C14" s="6">
        <v>9857.5732000000007</v>
      </c>
      <c r="D14" s="6">
        <v>4693.97</v>
      </c>
      <c r="E14" s="6">
        <v>536.30999999999995</v>
      </c>
      <c r="F14" s="6">
        <v>16.234100000000002</v>
      </c>
      <c r="G14" s="6">
        <f t="shared" si="0"/>
        <v>15104.087299999999</v>
      </c>
      <c r="H14" s="7">
        <v>328.58577333333301</v>
      </c>
      <c r="I14" s="7">
        <v>156.465666666667</v>
      </c>
      <c r="J14" s="7">
        <v>17.876999999999999</v>
      </c>
      <c r="K14" s="7">
        <v>0.54113666666666704</v>
      </c>
      <c r="L14" s="18">
        <v>503.46957666666702</v>
      </c>
      <c r="M14" s="6">
        <v>437.19466666666699</v>
      </c>
      <c r="N14" s="16">
        <v>0.15159130486495601</v>
      </c>
      <c r="O14" s="17"/>
      <c r="P14" s="17"/>
    </row>
    <row r="15" spans="1:16" ht="21.95" customHeight="1" x14ac:dyDescent="0.15">
      <c r="A15" s="3">
        <v>31</v>
      </c>
      <c r="B15" s="3" t="s">
        <v>25</v>
      </c>
      <c r="C15" s="6">
        <v>10206.4408</v>
      </c>
      <c r="D15" s="6">
        <v>4851.9399999999996</v>
      </c>
      <c r="E15" s="6">
        <v>513.69939999999997</v>
      </c>
      <c r="F15" s="6">
        <v>11.1218</v>
      </c>
      <c r="G15" s="6">
        <f t="shared" si="0"/>
        <v>15583.201999999999</v>
      </c>
      <c r="H15" s="7">
        <v>329.24002580645202</v>
      </c>
      <c r="I15" s="7">
        <v>156.514193548387</v>
      </c>
      <c r="J15" s="7">
        <v>16.570948387096799</v>
      </c>
      <c r="K15" s="7">
        <v>0.358767741935484</v>
      </c>
      <c r="L15" s="18">
        <v>502.68393548387098</v>
      </c>
      <c r="M15" s="6">
        <v>447.58935483870999</v>
      </c>
      <c r="N15" s="16">
        <v>0.123091802898249</v>
      </c>
      <c r="O15" s="17"/>
      <c r="P15" s="17"/>
    </row>
    <row r="16" spans="1:16" ht="21.95" customHeight="1" x14ac:dyDescent="0.15">
      <c r="A16" s="3">
        <v>30</v>
      </c>
      <c r="B16" s="3" t="s">
        <v>26</v>
      </c>
      <c r="C16" s="6">
        <v>9879.1749999999993</v>
      </c>
      <c r="D16" s="6">
        <v>4655.49</v>
      </c>
      <c r="E16" s="6">
        <v>409.18</v>
      </c>
      <c r="F16" s="6">
        <v>7.3079999999999998</v>
      </c>
      <c r="G16" s="6">
        <f t="shared" si="0"/>
        <v>14951.153</v>
      </c>
      <c r="H16" s="7">
        <f>C16/20</f>
        <v>493.95874999999995</v>
      </c>
      <c r="I16" s="7">
        <f>D16/20</f>
        <v>232.77449999999999</v>
      </c>
      <c r="J16" s="7">
        <f>E16/20</f>
        <v>20.459</v>
      </c>
      <c r="K16" s="7">
        <f>F16/20</f>
        <v>0.3654</v>
      </c>
      <c r="L16" s="18">
        <f>G16/20</f>
        <v>747.55764999999997</v>
      </c>
      <c r="M16" s="6">
        <v>447.39</v>
      </c>
      <c r="N16" s="16">
        <f>L16/M16-1</f>
        <v>0.67093061981716184</v>
      </c>
      <c r="O16" s="17"/>
      <c r="P16" s="17"/>
    </row>
    <row r="17" spans="1:14" s="1" customFormat="1" ht="21.95" customHeight="1" x14ac:dyDescent="0.15">
      <c r="A17" s="8">
        <f>SUM(A5:A16)</f>
        <v>365</v>
      </c>
      <c r="B17" s="9">
        <v>2018</v>
      </c>
      <c r="C17" s="10">
        <f>SUM(C5:C16)</f>
        <v>116548.3195</v>
      </c>
      <c r="D17" s="10">
        <f>SUM(D5:D16)</f>
        <v>52738.960000000006</v>
      </c>
      <c r="E17" s="10">
        <f>SUM(E5:E16)</f>
        <v>6112.2754999999997</v>
      </c>
      <c r="F17" s="10">
        <f>SUM(F5:F16)</f>
        <v>125.4349</v>
      </c>
      <c r="G17" s="10">
        <f>SUM(G5:G16)</f>
        <v>175524.98989999999</v>
      </c>
      <c r="H17" s="11">
        <f>C17/A17</f>
        <v>319.31046438356162</v>
      </c>
      <c r="I17" s="11">
        <f>D17/A17</f>
        <v>144.49030136986303</v>
      </c>
      <c r="J17" s="11">
        <f>E17/A17</f>
        <v>16.745960273972603</v>
      </c>
      <c r="K17" s="11">
        <f>F17/A17</f>
        <v>0.34365726027397259</v>
      </c>
      <c r="L17" s="19">
        <f>G17/A17</f>
        <v>480.89038328767117</v>
      </c>
      <c r="M17" s="8">
        <v>430.17</v>
      </c>
      <c r="N17" s="12">
        <f>L17/M17-1</f>
        <v>0.11790776504096323</v>
      </c>
    </row>
    <row r="18" spans="1:14" ht="21.95" customHeight="1" x14ac:dyDescent="0.15">
      <c r="B18" s="9">
        <v>2017</v>
      </c>
      <c r="H18" s="11">
        <v>315.90607589041099</v>
      </c>
      <c r="I18" s="11">
        <v>92.406904109588993</v>
      </c>
      <c r="J18" s="11">
        <v>21.498289863013699</v>
      </c>
      <c r="K18" s="11">
        <v>0.357784109589041</v>
      </c>
      <c r="L18" s="19">
        <f>H18+I18+J18+K18</f>
        <v>430.16905397260274</v>
      </c>
    </row>
    <row r="19" spans="1:14" ht="21" customHeight="1" x14ac:dyDescent="0.15">
      <c r="B19" s="9" t="s">
        <v>27</v>
      </c>
      <c r="H19" s="12">
        <f>H17/H18-1</f>
        <v>1.0776584412170775E-2</v>
      </c>
      <c r="I19" s="12">
        <f>I17/I18-1</f>
        <v>0.5636310161252267</v>
      </c>
      <c r="J19" s="12">
        <f>J17/J18-1</f>
        <v>-0.22105616862191191</v>
      </c>
      <c r="K19" s="12">
        <f>K17/K18-1</f>
        <v>-3.9484283780223839E-2</v>
      </c>
      <c r="L19" s="12">
        <f>L17/L18-1</f>
        <v>0.11791022354271652</v>
      </c>
    </row>
  </sheetData>
  <mergeCells count="7">
    <mergeCell ref="A2:N2"/>
    <mergeCell ref="C3:F3"/>
    <mergeCell ref="H3:K3"/>
    <mergeCell ref="O3:P3"/>
    <mergeCell ref="L3:L4"/>
    <mergeCell ref="M3:M4"/>
    <mergeCell ref="N3:N4"/>
  </mergeCells>
  <phoneticPr fontId="13" type="noConversion"/>
  <pageMargins left="0.55416666666666703" right="0.3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线网优化清单</vt:lpstr>
      <vt:lpstr>公共交通客运量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葛丽峰</cp:lastModifiedBy>
  <cp:lastPrinted>2019-01-21T03:30:15Z</cp:lastPrinted>
  <dcterms:created xsi:type="dcterms:W3CDTF">2018-06-20T06:57:00Z</dcterms:created>
  <dcterms:modified xsi:type="dcterms:W3CDTF">2019-01-21T03:30:19Z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